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TS\DEMTE - MISSION BUDGET QUALITE METHODES\ACHATS\Consultations\Digital&amp;Co\2024AC000134-Activités logistiques Communication\00-DCE-2025\"/>
    </mc:Choice>
  </mc:AlternateContent>
  <xr:revisionPtr revIDLastSave="0" documentId="13_ncr:1_{4432D5A3-F10C-4FFC-8343-6B220FFCBE34}" xr6:coauthVersionLast="47" xr6:coauthVersionMax="47" xr10:uidLastSave="{00000000-0000-0000-0000-000000000000}"/>
  <bookViews>
    <workbookView xWindow="-28920" yWindow="-1860" windowWidth="29040" windowHeight="17520" xr2:uid="{00000000-000D-0000-FFFF-FFFF00000000}"/>
  </bookViews>
  <sheets>
    <sheet name="NEW-DDP-0925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8" i="5" l="1"/>
  <c r="H57" i="5"/>
  <c r="H56" i="5"/>
  <c r="F83" i="5"/>
  <c r="F22" i="5"/>
  <c r="H22" i="5"/>
  <c r="G88" i="5"/>
  <c r="G84" i="5"/>
  <c r="G85" i="5"/>
  <c r="G82" i="5"/>
  <c r="G79" i="5"/>
  <c r="G65" i="5"/>
  <c r="G58" i="5"/>
  <c r="G45" i="5"/>
  <c r="G46" i="5"/>
  <c r="G47" i="5"/>
  <c r="G44" i="5"/>
  <c r="G41" i="5"/>
  <c r="G40" i="5"/>
  <c r="G36" i="5"/>
  <c r="G35" i="5"/>
  <c r="G30" i="5"/>
  <c r="G31" i="5"/>
  <c r="G32" i="5"/>
  <c r="G29" i="5"/>
  <c r="G26" i="5"/>
  <c r="G25" i="5"/>
  <c r="G10" i="5"/>
  <c r="G9" i="5"/>
  <c r="G6" i="5"/>
  <c r="G5" i="5"/>
  <c r="F58" i="5" l="1"/>
  <c r="H58" i="5"/>
  <c r="H17" i="5"/>
  <c r="H79" i="5"/>
  <c r="H88" i="5"/>
  <c r="H85" i="5"/>
  <c r="H84" i="5"/>
  <c r="H82" i="5"/>
  <c r="H76" i="5"/>
  <c r="H75" i="5"/>
  <c r="H73" i="5"/>
  <c r="H72" i="5"/>
  <c r="H65" i="5"/>
  <c r="H47" i="5"/>
  <c r="H46" i="5"/>
  <c r="H45" i="5"/>
  <c r="H44" i="5"/>
  <c r="H41" i="5"/>
  <c r="H40" i="5"/>
  <c r="H36" i="5"/>
  <c r="H35" i="5"/>
  <c r="H31" i="5"/>
  <c r="H30" i="5"/>
  <c r="H29" i="5"/>
  <c r="H26" i="5"/>
  <c r="H25" i="5"/>
  <c r="H10" i="5"/>
  <c r="H9" i="5"/>
  <c r="F17" i="5"/>
  <c r="F53" i="5"/>
  <c r="F79" i="5"/>
  <c r="F88" i="5"/>
  <c r="F85" i="5"/>
  <c r="F84" i="5"/>
  <c r="F82" i="5"/>
  <c r="F65" i="5"/>
  <c r="F47" i="5"/>
  <c r="F46" i="5"/>
  <c r="F45" i="5"/>
  <c r="F44" i="5"/>
  <c r="F41" i="5"/>
  <c r="F40" i="5"/>
  <c r="F36" i="5"/>
  <c r="F35" i="5"/>
  <c r="F32" i="5"/>
  <c r="F31" i="5"/>
  <c r="F30" i="5"/>
  <c r="F29" i="5"/>
  <c r="F26" i="5"/>
  <c r="F25" i="5"/>
  <c r="F10" i="5"/>
  <c r="F9" i="5"/>
  <c r="F6" i="5"/>
  <c r="F5" i="5"/>
  <c r="G53" i="5" l="1"/>
  <c r="H53" i="5" s="1"/>
  <c r="H32" i="5"/>
  <c r="H6" i="5"/>
  <c r="H5" i="5"/>
</calcChain>
</file>

<file path=xl/sharedStrings.xml><?xml version="1.0" encoding="utf-8"?>
<sst xmlns="http://schemas.openxmlformats.org/spreadsheetml/2006/main" count="146" uniqueCount="103">
  <si>
    <t>Prix unitaire € HT</t>
  </si>
  <si>
    <t>ACTIVITE</t>
  </si>
  <si>
    <t>Articles vivants</t>
  </si>
  <si>
    <t>Comptage par pesage (article gratuit)</t>
  </si>
  <si>
    <t>Comptage manuel (article payant)</t>
  </si>
  <si>
    <t>Forfait de prise en charge</t>
  </si>
  <si>
    <t>prix au kg colisé</t>
  </si>
  <si>
    <t>prix par référence</t>
  </si>
  <si>
    <t>pour 1 commande</t>
  </si>
  <si>
    <t>Pour Affiches format: 40 x 60 cm ou 60 x 80 cm ou 80 x 120 cm</t>
  </si>
  <si>
    <t>Impressions en noir et blanc recto-verso</t>
  </si>
  <si>
    <t>Impressions en couleur recto-verso</t>
  </si>
  <si>
    <t>TVA 20%</t>
  </si>
  <si>
    <t>10- LIVRAISON ET ENLEVEMENT POUR DES SALONS</t>
  </si>
  <si>
    <t>TOTAL TTC (base de comparaison des offres)</t>
  </si>
  <si>
    <t>Montant total en € HT</t>
  </si>
  <si>
    <t xml:space="preserve">Montant total </t>
  </si>
  <si>
    <t>Coût abonnement au système d'information du prestataire</t>
  </si>
  <si>
    <t>Articles archivés (5 documents par référence)</t>
  </si>
  <si>
    <t>02- ENTREE EN STOCK</t>
  </si>
  <si>
    <t>03- PREPARATION DES COMMANDES (les contenants sont compris)</t>
  </si>
  <si>
    <t>prix unitaire</t>
  </si>
  <si>
    <t>08- TRAVAUX D'IMPRESSION</t>
  </si>
  <si>
    <t>Inventaire physique complet /kg</t>
  </si>
  <si>
    <t xml:space="preserve">Préparation et conditionnement sur palette de  l'ensemble du stock, mise à disposition sur quai pour transfert  </t>
  </si>
  <si>
    <t>Coût de la mise au pilon / kg</t>
  </si>
  <si>
    <t xml:space="preserve">Pour la comparaison des offres
Quantité prévisionnelle totale sur 48 mois </t>
  </si>
  <si>
    <t>Colisage et manutention 1 à 5 affiches</t>
  </si>
  <si>
    <t xml:space="preserve"> Colisage et manutention 6 à 15 affiches</t>
  </si>
  <si>
    <t>prix/heure</t>
  </si>
  <si>
    <t>Pour le logisticien sortant</t>
  </si>
  <si>
    <t>04- EXPEDITION VOLUMINEUSE (Colis sur palette tout compris)</t>
  </si>
  <si>
    <t>Préparation d'une palette (prise en charge, colisage), mise sous film, étiquetage, formalités d'expéditions et édition des bordereaux de transport</t>
  </si>
  <si>
    <t>Prise en charge du fichier adresses, fourni par l'ADEME, pour un numéro du magazine (traitement et personnalisation compris)</t>
  </si>
  <si>
    <t>Fourniture du filmage qui comprendra l'adresse (papier spécifique) - pour 1000 exemplaires</t>
  </si>
  <si>
    <t>Prix unitaire pour un numéro du magazine</t>
  </si>
  <si>
    <t>Pour le routeur entrant</t>
  </si>
  <si>
    <t>Prêt exposition base une palette (préparation et gestion pour expédition aller-retour)</t>
  </si>
  <si>
    <t>Cf. article du CCTP</t>
  </si>
  <si>
    <t>Inventaire physique complet/kg</t>
  </si>
  <si>
    <t>01-   STOCKAGE (prix/mois)</t>
  </si>
  <si>
    <t>05- PREPARATION DE L'ENVOI DU MAGAZINE</t>
  </si>
  <si>
    <t>07- PREPARATION POUR ENVOI SOUS TUBE (le prix du tube est compris)</t>
  </si>
  <si>
    <t xml:space="preserve">Transfert par camion en prenant toutes les précautions d’usage pour le transport </t>
  </si>
  <si>
    <t>prix/kg</t>
  </si>
  <si>
    <t>prix/palette</t>
  </si>
  <si>
    <t>prix/mois</t>
  </si>
  <si>
    <t>prix/tube</t>
  </si>
  <si>
    <t>prix unitaire = 1000 exemplaires</t>
  </si>
  <si>
    <t xml:space="preserve">prix/palette </t>
  </si>
  <si>
    <t>p.9/10</t>
  </si>
  <si>
    <t>p.11</t>
  </si>
  <si>
    <t>p.12</t>
  </si>
  <si>
    <t>p.14</t>
  </si>
  <si>
    <t>p.13</t>
  </si>
  <si>
    <t>p.9</t>
  </si>
  <si>
    <t>p.10</t>
  </si>
  <si>
    <t>p.15</t>
  </si>
  <si>
    <t>Scénario annuel</t>
  </si>
  <si>
    <t>prix/palette/mois</t>
  </si>
  <si>
    <t>prix/heure/mois</t>
  </si>
  <si>
    <t>Personnalisation de courrier</t>
  </si>
  <si>
    <t>Personnalisation enveloppe (apposition de logos)</t>
  </si>
  <si>
    <t>06- PREPARATION AUTRES MAILINGS  (les contenants sont compris)</t>
  </si>
  <si>
    <t>A- Formule permettant de calculer le colisage et la manutention pour un colis ayant un poids entre 0 à 0,250 kg</t>
  </si>
  <si>
    <t>Montant annuel</t>
  </si>
  <si>
    <t>Colisage et manutention du mag ADEME - pour 1000 exemplaires - magazine seul (0-100 g)</t>
  </si>
  <si>
    <t>Colisage et manutention du mag ADEME - pour 1000 exemplaires - magazine  + 1 ou 2 encarts (101-350 g)</t>
  </si>
  <si>
    <t>1000 à 5000 envois</t>
  </si>
  <si>
    <t>09- NAVETTE Ile-de-France</t>
  </si>
  <si>
    <t xml:space="preserve">11- RETOUR DE PUBLICATION(S) </t>
  </si>
  <si>
    <t>pour un retour</t>
  </si>
  <si>
    <t>prix par kg</t>
  </si>
  <si>
    <t>prix par km</t>
  </si>
  <si>
    <t>1 navette</t>
  </si>
  <si>
    <t>Formule permettant de calculer  le prix d’une navette à la demande pour 100 kg transportés et 100 km parcourus
PRIX = Forfait de prise en charge X poids transporté X nombre de km parcourus</t>
  </si>
  <si>
    <t>B- Formule permetttant de calculer le colisage et la manutention pour un colis ayant un poids entre 0,251 kg à 15 kg</t>
  </si>
  <si>
    <t>Colisage et manutention d'1 réf &lt; 3 réfs poids &lt;=100 g, volume entre 1000 et 5000 envois</t>
  </si>
  <si>
    <t>Colisage et manutention de 4 réfs &lt; 5 réfs poids &lt;=100 g, volume entre 1000 et 5000 envois</t>
  </si>
  <si>
    <r>
      <t>PRIX</t>
    </r>
    <r>
      <rPr>
        <sz val="11"/>
        <color theme="1"/>
        <rFont val="Calibri"/>
        <family val="2"/>
        <scheme val="minor"/>
      </rPr>
      <t xml:space="preserve"> = Forfait de prise en charge + (prix*0,200 kg colisés) + (prix*3 références)</t>
    </r>
  </si>
  <si>
    <r>
      <t>PRIX</t>
    </r>
    <r>
      <rPr>
        <sz val="11"/>
        <color theme="1"/>
        <rFont val="Calibri"/>
        <family val="2"/>
        <scheme val="minor"/>
      </rPr>
      <t xml:space="preserve"> = Forfait de prise en charge + (prix*15 kg colisés) + (prix*20 références)</t>
    </r>
  </si>
  <si>
    <t>Coût gestion des fichiers</t>
  </si>
  <si>
    <t>Traitement d'un retour (remise en stock ou renvoi d'exemplaires au client) 
PRIX = Forfait de prise en charge du retour + prix au kg + prix par référence</t>
  </si>
  <si>
    <t>Traitement d'un retour (remise en stock ou renvoi d'exemplaires au client) poids = 250 g
PRIX = Forfait de prise en charge + 0,250 kg +(prix*3 références)</t>
  </si>
  <si>
    <t>forfait de prise en charge</t>
  </si>
  <si>
    <t>prix au kg</t>
  </si>
  <si>
    <t>Recours à un manutentionnaire en accompagnement</t>
  </si>
  <si>
    <t>p.13/15</t>
  </si>
  <si>
    <t>p.10/12</t>
  </si>
  <si>
    <t>Prestation sur devis - pour la comparaison des offres : livraison de colis sur palettes avec 100 kg sur un salon Porte de Versailles</t>
  </si>
  <si>
    <t>prix de la commande livrée</t>
  </si>
  <si>
    <t>Prestation sur devis - pour la comparaison des offres : reprise de colis avec 20 kg sur un salon Porte de Versailles</t>
  </si>
  <si>
    <t>12- PRÊT D'EXPOSITION</t>
  </si>
  <si>
    <t>Recours à un chef de projet informatique (suivi habituel)</t>
  </si>
  <si>
    <t>Prestation sur devis - Recours à un chef de projet informatique pour des développements spécifiques en début de contrat. Pour la comparaison avec 120 heures</t>
  </si>
  <si>
    <t>13- DEMENAGEMENT : TRANSFERT DU STOCK</t>
  </si>
  <si>
    <t>14- INVENTAIRE ANNUEL</t>
  </si>
  <si>
    <t>15- DEVELOPPEMENTS INFORMATIQUES</t>
  </si>
  <si>
    <t>16 - MISE AU PILON</t>
  </si>
  <si>
    <t>prix de la reprise de colis</t>
  </si>
  <si>
    <t>prix du prêt</t>
  </si>
  <si>
    <t>Prestation sur devis - préparation de l'expo, expédition, livraison puis la reprise : pour la comparaison des offres, 1 fois à Paris</t>
  </si>
  <si>
    <r>
      <t>Le coût des transports est compris dans toutes les prestations le nécessitant</t>
    </r>
    <r>
      <rPr>
        <i/>
        <sz val="11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</si>
</sst>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[$€-40C];\-#,##0.00\ [$€-40C]"/>
    <numFmt numFmtId="166" formatCode="0_ ;\-0\ "/>
    <numFmt numFmtId="167" formatCode="#,##0.00\ &quot;€&quot;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6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4" fontId="0" fillId="2" borderId="1" xfId="1" applyFont="1" applyFill="1" applyBorder="1" applyAlignment="1">
      <alignment horizontal="center" vertical="center"/>
    </xf>
    <xf numFmtId="44" fontId="0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2" borderId="0" xfId="0" applyFill="1"/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/>
    <xf numFmtId="164" fontId="0" fillId="0" borderId="1" xfId="0" applyNumberFormat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/>
    </xf>
    <xf numFmtId="44" fontId="0" fillId="4" borderId="1" xfId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/>
    <xf numFmtId="166" fontId="0" fillId="3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166" fontId="0" fillId="4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167" fontId="9" fillId="0" borderId="3" xfId="0" applyNumberFormat="1" applyFont="1" applyBorder="1" applyAlignment="1">
      <alignment horizontal="right" vertical="center"/>
    </xf>
    <xf numFmtId="164" fontId="0" fillId="3" borderId="1" xfId="0" applyNumberFormat="1" applyFill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167" fontId="7" fillId="5" borderId="4" xfId="0" applyNumberFormat="1" applyFont="1" applyFill="1" applyBorder="1" applyAlignment="1">
      <alignment horizontal="right" vertical="center"/>
    </xf>
    <xf numFmtId="167" fontId="0" fillId="5" borderId="2" xfId="0" applyNumberFormat="1" applyFill="1" applyBorder="1" applyAlignment="1">
      <alignment horizontal="right" vertical="center"/>
    </xf>
    <xf numFmtId="167" fontId="0" fillId="5" borderId="4" xfId="0" applyNumberFormat="1" applyFill="1" applyBorder="1" applyAlignment="1">
      <alignment horizontal="right" vertical="center"/>
    </xf>
    <xf numFmtId="167" fontId="3" fillId="0" borderId="3" xfId="0" applyNumberFormat="1" applyFont="1" applyBorder="1" applyAlignment="1">
      <alignment horizontal="right" vertical="center"/>
    </xf>
    <xf numFmtId="165" fontId="0" fillId="2" borderId="1" xfId="0" applyNumberFormat="1" applyFill="1" applyBorder="1" applyAlignment="1">
      <alignment horizontal="right" vertical="center"/>
    </xf>
    <xf numFmtId="0" fontId="0" fillId="2" borderId="1" xfId="0" applyFill="1" applyBorder="1"/>
    <xf numFmtId="0" fontId="4" fillId="4" borderId="1" xfId="0" applyFont="1" applyFill="1" applyBorder="1" applyAlignment="1">
      <alignment horizontal="left" vertical="center"/>
    </xf>
    <xf numFmtId="166" fontId="0" fillId="2" borderId="1" xfId="0" applyNumberForma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165" fontId="0" fillId="3" borderId="1" xfId="0" applyNumberForma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/>
    </xf>
    <xf numFmtId="0" fontId="4" fillId="5" borderId="3" xfId="0" applyFont="1" applyFill="1" applyBorder="1" applyAlignment="1">
      <alignment horizontal="left" vertical="center"/>
    </xf>
    <xf numFmtId="167" fontId="4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0C26F-DAB6-4A96-8A99-72E5007FB089}">
  <sheetPr>
    <tabColor rgb="FFFF0000"/>
    <pageSetUpPr fitToPage="1"/>
  </sheetPr>
  <dimension ref="A1:H92"/>
  <sheetViews>
    <sheetView tabSelected="1" workbookViewId="0">
      <selection activeCell="E7" sqref="E7"/>
    </sheetView>
  </sheetViews>
  <sheetFormatPr baseColWidth="10" defaultRowHeight="14.5" x14ac:dyDescent="0.35"/>
  <cols>
    <col min="1" max="1" width="15.453125" style="20" customWidth="1"/>
    <col min="2" max="2" width="75.1796875" bestFit="1" customWidth="1"/>
    <col min="3" max="3" width="24.08984375" bestFit="1" customWidth="1"/>
    <col min="4" max="4" width="17.7265625" customWidth="1"/>
    <col min="5" max="6" width="27" customWidth="1"/>
    <col min="7" max="7" width="20.26953125" bestFit="1" customWidth="1"/>
    <col min="8" max="8" width="12.453125" bestFit="1" customWidth="1"/>
  </cols>
  <sheetData>
    <row r="1" spans="1:8" s="20" customFormat="1" ht="78" thickBot="1" x14ac:dyDescent="0.4">
      <c r="A1" s="2"/>
      <c r="B1" s="1"/>
      <c r="C1" s="2"/>
      <c r="D1" s="16" t="s">
        <v>0</v>
      </c>
      <c r="E1" s="33" t="s">
        <v>58</v>
      </c>
      <c r="F1" s="16" t="s">
        <v>65</v>
      </c>
      <c r="G1" s="17" t="s">
        <v>26</v>
      </c>
      <c r="H1" s="17" t="s">
        <v>16</v>
      </c>
    </row>
    <row r="2" spans="1:8" s="20" customFormat="1" ht="19" customHeight="1" thickBot="1" x14ac:dyDescent="0.4">
      <c r="A2" s="2"/>
      <c r="B2" s="65" t="s">
        <v>102</v>
      </c>
      <c r="C2" s="2"/>
      <c r="D2" s="8"/>
      <c r="E2" s="66"/>
      <c r="F2" s="8"/>
      <c r="G2" s="8"/>
      <c r="H2" s="8"/>
    </row>
    <row r="3" spans="1:8" ht="31" x14ac:dyDescent="0.35">
      <c r="A3" s="10" t="s">
        <v>38</v>
      </c>
      <c r="B3" s="52" t="s">
        <v>1</v>
      </c>
      <c r="C3" s="24"/>
      <c r="D3" s="38"/>
      <c r="E3" s="26"/>
      <c r="F3" s="26"/>
      <c r="G3" s="26"/>
      <c r="H3" s="26"/>
    </row>
    <row r="4" spans="1:8" ht="15.5" x14ac:dyDescent="0.35">
      <c r="A4" s="9" t="s">
        <v>55</v>
      </c>
      <c r="B4" s="52" t="s">
        <v>40</v>
      </c>
      <c r="C4" s="24"/>
      <c r="D4" s="25"/>
      <c r="E4" s="26"/>
      <c r="F4" s="26"/>
      <c r="G4" s="26"/>
      <c r="H4" s="26"/>
    </row>
    <row r="5" spans="1:8" ht="15.5" x14ac:dyDescent="0.35">
      <c r="A5" s="9"/>
      <c r="B5" s="6" t="s">
        <v>2</v>
      </c>
      <c r="C5" s="2" t="s">
        <v>59</v>
      </c>
      <c r="D5" s="50">
        <v>0</v>
      </c>
      <c r="E5" s="32">
        <v>3600</v>
      </c>
      <c r="F5" s="30">
        <f>D5*E5</f>
        <v>0</v>
      </c>
      <c r="G5" s="31">
        <f>E5*4</f>
        <v>14400</v>
      </c>
      <c r="H5" s="5">
        <f>D5*G5</f>
        <v>0</v>
      </c>
    </row>
    <row r="6" spans="1:8" ht="15.5" x14ac:dyDescent="0.35">
      <c r="A6" s="9" t="s">
        <v>54</v>
      </c>
      <c r="B6" s="3" t="s">
        <v>18</v>
      </c>
      <c r="C6" s="2" t="s">
        <v>59</v>
      </c>
      <c r="D6" s="50">
        <v>0</v>
      </c>
      <c r="E6" s="32">
        <v>1200</v>
      </c>
      <c r="F6" s="30">
        <f>D6*E6</f>
        <v>0</v>
      </c>
      <c r="G6" s="31">
        <f>E6*4</f>
        <v>4800</v>
      </c>
      <c r="H6" s="5">
        <f>D6*G6</f>
        <v>0</v>
      </c>
    </row>
    <row r="7" spans="1:8" ht="15.5" x14ac:dyDescent="0.35">
      <c r="A7" s="9"/>
      <c r="B7" s="6"/>
      <c r="C7" s="2"/>
      <c r="D7" s="53"/>
      <c r="E7" s="2"/>
      <c r="F7" s="2"/>
      <c r="G7" s="2"/>
      <c r="H7" s="5"/>
    </row>
    <row r="8" spans="1:8" ht="15.5" x14ac:dyDescent="0.35">
      <c r="A8" s="9" t="s">
        <v>50</v>
      </c>
      <c r="B8" s="52" t="s">
        <v>19</v>
      </c>
      <c r="C8" s="26"/>
      <c r="D8" s="54"/>
      <c r="E8" s="26"/>
      <c r="F8" s="26"/>
      <c r="G8" s="26"/>
      <c r="H8" s="29"/>
    </row>
    <row r="9" spans="1:8" x14ac:dyDescent="0.35">
      <c r="A9" s="9"/>
      <c r="B9" s="7" t="s">
        <v>3</v>
      </c>
      <c r="C9" s="2" t="s">
        <v>44</v>
      </c>
      <c r="D9" s="50">
        <v>0</v>
      </c>
      <c r="E9" s="31">
        <v>48000</v>
      </c>
      <c r="F9" s="30">
        <f>D9*E9</f>
        <v>0</v>
      </c>
      <c r="G9" s="31">
        <f>E9*4</f>
        <v>192000</v>
      </c>
      <c r="H9" s="5">
        <f>D9*G9</f>
        <v>0</v>
      </c>
    </row>
    <row r="10" spans="1:8" x14ac:dyDescent="0.35">
      <c r="A10" s="9"/>
      <c r="B10" s="7" t="s">
        <v>4</v>
      </c>
      <c r="C10" s="2" t="s">
        <v>21</v>
      </c>
      <c r="D10" s="50">
        <v>0</v>
      </c>
      <c r="E10" s="2">
        <v>360</v>
      </c>
      <c r="F10" s="30">
        <f>D10*E10</f>
        <v>0</v>
      </c>
      <c r="G10" s="31">
        <f>E10*4</f>
        <v>1440</v>
      </c>
      <c r="H10" s="5">
        <f>D10*G10</f>
        <v>0</v>
      </c>
    </row>
    <row r="11" spans="1:8" ht="15.5" x14ac:dyDescent="0.35">
      <c r="A11" s="9"/>
      <c r="B11" s="8"/>
      <c r="C11" s="2"/>
      <c r="D11" s="4"/>
      <c r="E11" s="2"/>
      <c r="F11" s="2"/>
      <c r="G11" s="2"/>
      <c r="H11" s="5"/>
    </row>
    <row r="12" spans="1:8" ht="15.5" x14ac:dyDescent="0.35">
      <c r="A12" s="9" t="s">
        <v>88</v>
      </c>
      <c r="B12" s="55" t="s">
        <v>20</v>
      </c>
      <c r="C12" s="26"/>
      <c r="D12" s="27"/>
      <c r="E12" s="26"/>
      <c r="F12" s="26"/>
      <c r="G12" s="26"/>
      <c r="H12" s="29"/>
    </row>
    <row r="13" spans="1:8" ht="29" x14ac:dyDescent="0.35">
      <c r="A13" s="9"/>
      <c r="B13" s="56" t="s">
        <v>64</v>
      </c>
      <c r="C13" s="23"/>
      <c r="D13" s="35"/>
      <c r="E13" s="23"/>
      <c r="F13" s="23"/>
      <c r="G13" s="23"/>
      <c r="H13" s="12"/>
    </row>
    <row r="14" spans="1:8" x14ac:dyDescent="0.35">
      <c r="A14" s="9"/>
      <c r="B14" s="9" t="s">
        <v>5</v>
      </c>
      <c r="C14" s="2" t="s">
        <v>21</v>
      </c>
      <c r="D14" s="50">
        <v>0</v>
      </c>
      <c r="E14" s="23"/>
      <c r="F14" s="23"/>
      <c r="G14" s="23"/>
      <c r="H14" s="37"/>
    </row>
    <row r="15" spans="1:8" x14ac:dyDescent="0.35">
      <c r="A15" s="9"/>
      <c r="B15" s="9" t="s">
        <v>6</v>
      </c>
      <c r="C15" s="2" t="s">
        <v>21</v>
      </c>
      <c r="D15" s="50">
        <v>0</v>
      </c>
      <c r="E15" s="23"/>
      <c r="F15" s="23"/>
      <c r="G15" s="23"/>
      <c r="H15" s="37"/>
    </row>
    <row r="16" spans="1:8" x14ac:dyDescent="0.35">
      <c r="A16" s="9"/>
      <c r="B16" s="7" t="s">
        <v>7</v>
      </c>
      <c r="C16" s="2" t="s">
        <v>21</v>
      </c>
      <c r="D16" s="50">
        <v>0</v>
      </c>
      <c r="E16" s="23"/>
      <c r="F16" s="23"/>
      <c r="G16" s="23"/>
      <c r="H16" s="37"/>
    </row>
    <row r="17" spans="1:8" s="19" customFormat="1" x14ac:dyDescent="0.35">
      <c r="A17" s="21"/>
      <c r="B17" s="57" t="s">
        <v>79</v>
      </c>
      <c r="C17" s="15" t="s">
        <v>8</v>
      </c>
      <c r="D17" s="50">
        <v>0</v>
      </c>
      <c r="E17" s="45">
        <v>18000</v>
      </c>
      <c r="F17" s="44">
        <f>D17*E17</f>
        <v>0</v>
      </c>
      <c r="G17" s="45">
        <v>72000</v>
      </c>
      <c r="H17" s="11">
        <f>D17*G17</f>
        <v>0</v>
      </c>
    </row>
    <row r="18" spans="1:8" ht="29" x14ac:dyDescent="0.35">
      <c r="A18" s="9"/>
      <c r="B18" s="56" t="s">
        <v>76</v>
      </c>
      <c r="C18" s="23"/>
      <c r="D18" s="35"/>
      <c r="E18" s="23"/>
      <c r="F18" s="23"/>
      <c r="G18" s="23"/>
      <c r="H18" s="36"/>
    </row>
    <row r="19" spans="1:8" x14ac:dyDescent="0.35">
      <c r="A19" s="9"/>
      <c r="B19" s="9" t="s">
        <v>5</v>
      </c>
      <c r="C19" s="2" t="s">
        <v>21</v>
      </c>
      <c r="D19" s="50">
        <v>0</v>
      </c>
      <c r="E19" s="23"/>
      <c r="F19" s="23"/>
      <c r="G19" s="23"/>
      <c r="H19" s="37"/>
    </row>
    <row r="20" spans="1:8" x14ac:dyDescent="0.35">
      <c r="A20" s="9"/>
      <c r="B20" s="9" t="s">
        <v>6</v>
      </c>
      <c r="C20" s="2" t="s">
        <v>21</v>
      </c>
      <c r="D20" s="50">
        <v>0</v>
      </c>
      <c r="E20" s="23"/>
      <c r="F20" s="23"/>
      <c r="G20" s="23"/>
      <c r="H20" s="37"/>
    </row>
    <row r="21" spans="1:8" x14ac:dyDescent="0.35">
      <c r="A21" s="9"/>
      <c r="B21" s="7" t="s">
        <v>7</v>
      </c>
      <c r="C21" s="2" t="s">
        <v>21</v>
      </c>
      <c r="D21" s="50">
        <v>0</v>
      </c>
      <c r="E21" s="23"/>
      <c r="F21" s="23"/>
      <c r="G21" s="23"/>
      <c r="H21" s="37"/>
    </row>
    <row r="22" spans="1:8" s="19" customFormat="1" x14ac:dyDescent="0.35">
      <c r="A22" s="21"/>
      <c r="B22" s="57" t="s">
        <v>80</v>
      </c>
      <c r="C22" s="15" t="s">
        <v>8</v>
      </c>
      <c r="D22" s="50">
        <v>0</v>
      </c>
      <c r="E22" s="45">
        <v>8400</v>
      </c>
      <c r="F22" s="44">
        <f>D22*E22</f>
        <v>0</v>
      </c>
      <c r="G22" s="45">
        <v>33600</v>
      </c>
      <c r="H22" s="11">
        <f>D22*G22</f>
        <v>0</v>
      </c>
    </row>
    <row r="23" spans="1:8" x14ac:dyDescent="0.35">
      <c r="A23" s="9"/>
      <c r="B23" s="13"/>
      <c r="C23" s="2"/>
      <c r="D23" s="22"/>
      <c r="E23" s="2"/>
      <c r="F23" s="2"/>
      <c r="G23" s="2"/>
      <c r="H23" s="5"/>
    </row>
    <row r="24" spans="1:8" ht="15.5" x14ac:dyDescent="0.35">
      <c r="A24" s="9" t="s">
        <v>88</v>
      </c>
      <c r="B24" s="52" t="s">
        <v>31</v>
      </c>
      <c r="C24" s="26"/>
      <c r="D24" s="27"/>
      <c r="E24" s="26"/>
      <c r="F24" s="26"/>
      <c r="G24" s="26"/>
      <c r="H24" s="29"/>
    </row>
    <row r="25" spans="1:8" ht="29" x14ac:dyDescent="0.35">
      <c r="A25" s="9"/>
      <c r="B25" s="9" t="s">
        <v>32</v>
      </c>
      <c r="C25" s="2" t="s">
        <v>49</v>
      </c>
      <c r="D25" s="50">
        <v>0</v>
      </c>
      <c r="E25" s="2">
        <v>300</v>
      </c>
      <c r="F25" s="30">
        <f>D25*E25</f>
        <v>0</v>
      </c>
      <c r="G25" s="2">
        <f>E25*4</f>
        <v>1200</v>
      </c>
      <c r="H25" s="5">
        <f>D25*G25</f>
        <v>0</v>
      </c>
    </row>
    <row r="26" spans="1:8" x14ac:dyDescent="0.35">
      <c r="A26" s="9"/>
      <c r="B26" s="9" t="s">
        <v>37</v>
      </c>
      <c r="C26" s="2" t="s">
        <v>21</v>
      </c>
      <c r="D26" s="50">
        <v>0</v>
      </c>
      <c r="E26" s="2">
        <v>12</v>
      </c>
      <c r="F26" s="30">
        <f>D26*E26</f>
        <v>0</v>
      </c>
      <c r="G26" s="2">
        <f>E26*4</f>
        <v>48</v>
      </c>
      <c r="H26" s="5">
        <f>D26*G26</f>
        <v>0</v>
      </c>
    </row>
    <row r="27" spans="1:8" x14ac:dyDescent="0.35">
      <c r="A27" s="9"/>
      <c r="B27" s="9"/>
      <c r="C27" s="2"/>
      <c r="D27" s="22"/>
      <c r="E27" s="2"/>
      <c r="F27" s="2"/>
      <c r="G27" s="2"/>
      <c r="H27" s="5"/>
    </row>
    <row r="28" spans="1:8" ht="15.5" x14ac:dyDescent="0.35">
      <c r="A28" s="9" t="s">
        <v>52</v>
      </c>
      <c r="B28" s="25" t="s">
        <v>41</v>
      </c>
      <c r="C28" s="26"/>
      <c r="D28" s="54"/>
      <c r="E28" s="26"/>
      <c r="F28" s="26"/>
      <c r="G28" s="26"/>
      <c r="H28" s="29"/>
    </row>
    <row r="29" spans="1:8" s="19" customFormat="1" ht="29" x14ac:dyDescent="0.35">
      <c r="A29" s="21"/>
      <c r="B29" s="21" t="s">
        <v>66</v>
      </c>
      <c r="C29" s="9" t="s">
        <v>48</v>
      </c>
      <c r="D29" s="50">
        <v>0</v>
      </c>
      <c r="E29" s="15">
        <v>80</v>
      </c>
      <c r="F29" s="30">
        <f>D29*E29</f>
        <v>0</v>
      </c>
      <c r="G29" s="15">
        <f>E29*4</f>
        <v>320</v>
      </c>
      <c r="H29" s="5">
        <f>D29*G29</f>
        <v>0</v>
      </c>
    </row>
    <row r="30" spans="1:8" ht="29" x14ac:dyDescent="0.35">
      <c r="A30" s="9"/>
      <c r="B30" s="9" t="s">
        <v>67</v>
      </c>
      <c r="C30" s="9" t="s">
        <v>48</v>
      </c>
      <c r="D30" s="50">
        <v>0</v>
      </c>
      <c r="E30" s="2">
        <v>20</v>
      </c>
      <c r="F30" s="30">
        <f>D30*E30</f>
        <v>0</v>
      </c>
      <c r="G30" s="15">
        <f t="shared" ref="G30:G32" si="0">E30*4</f>
        <v>80</v>
      </c>
      <c r="H30" s="5">
        <f>D30*G30</f>
        <v>0</v>
      </c>
    </row>
    <row r="31" spans="1:8" ht="29" x14ac:dyDescent="0.35">
      <c r="A31" s="9"/>
      <c r="B31" s="9" t="s">
        <v>33</v>
      </c>
      <c r="C31" s="9" t="s">
        <v>35</v>
      </c>
      <c r="D31" s="50">
        <v>0</v>
      </c>
      <c r="E31" s="2">
        <v>4</v>
      </c>
      <c r="F31" s="30">
        <f>D31*E31</f>
        <v>0</v>
      </c>
      <c r="G31" s="15">
        <f t="shared" si="0"/>
        <v>16</v>
      </c>
      <c r="H31" s="5">
        <f>D31*G31</f>
        <v>0</v>
      </c>
    </row>
    <row r="32" spans="1:8" ht="29" x14ac:dyDescent="0.35">
      <c r="A32" s="9"/>
      <c r="B32" s="9" t="s">
        <v>34</v>
      </c>
      <c r="C32" s="9" t="s">
        <v>48</v>
      </c>
      <c r="D32" s="50">
        <v>0</v>
      </c>
      <c r="E32" s="2">
        <v>20</v>
      </c>
      <c r="F32" s="30">
        <f>D32*E32</f>
        <v>0</v>
      </c>
      <c r="G32" s="15">
        <f t="shared" si="0"/>
        <v>80</v>
      </c>
      <c r="H32" s="5">
        <f>D32*G32</f>
        <v>0</v>
      </c>
    </row>
    <row r="33" spans="1:8" x14ac:dyDescent="0.35">
      <c r="A33" s="9"/>
      <c r="B33" s="9"/>
      <c r="C33" s="9"/>
      <c r="D33" s="4"/>
      <c r="E33" s="2"/>
      <c r="F33" s="2"/>
      <c r="G33" s="2"/>
      <c r="H33" s="5"/>
    </row>
    <row r="34" spans="1:8" ht="15.5" x14ac:dyDescent="0.35">
      <c r="A34" s="9" t="s">
        <v>52</v>
      </c>
      <c r="B34" s="55" t="s">
        <v>63</v>
      </c>
      <c r="C34" s="28"/>
      <c r="D34" s="27"/>
      <c r="E34" s="26"/>
      <c r="F34" s="26"/>
      <c r="G34" s="26"/>
      <c r="H34" s="29"/>
    </row>
    <row r="35" spans="1:8" x14ac:dyDescent="0.35">
      <c r="A35" s="9"/>
      <c r="B35" s="9" t="s">
        <v>77</v>
      </c>
      <c r="C35" s="9" t="s">
        <v>68</v>
      </c>
      <c r="D35" s="50">
        <v>0</v>
      </c>
      <c r="E35" s="2">
        <v>24</v>
      </c>
      <c r="F35" s="30">
        <f>D35*E35</f>
        <v>0</v>
      </c>
      <c r="G35" s="2">
        <f>E35*4</f>
        <v>96</v>
      </c>
      <c r="H35" s="5">
        <f>D35*G35</f>
        <v>0</v>
      </c>
    </row>
    <row r="36" spans="1:8" ht="29" x14ac:dyDescent="0.35">
      <c r="A36" s="9"/>
      <c r="B36" s="9" t="s">
        <v>78</v>
      </c>
      <c r="C36" s="9" t="s">
        <v>68</v>
      </c>
      <c r="D36" s="50">
        <v>0</v>
      </c>
      <c r="E36" s="2">
        <v>12</v>
      </c>
      <c r="F36" s="30">
        <f>D36*E36</f>
        <v>0</v>
      </c>
      <c r="G36" s="2">
        <f>E36*4</f>
        <v>48</v>
      </c>
      <c r="H36" s="5">
        <f>D36*G36</f>
        <v>0</v>
      </c>
    </row>
    <row r="37" spans="1:8" s="19" customFormat="1" x14ac:dyDescent="0.35">
      <c r="A37" s="21"/>
      <c r="B37" s="21"/>
      <c r="C37" s="15"/>
      <c r="D37" s="15"/>
      <c r="E37" s="15"/>
      <c r="F37" s="15"/>
      <c r="G37" s="15"/>
      <c r="H37" s="5"/>
    </row>
    <row r="38" spans="1:8" ht="15.5" x14ac:dyDescent="0.35">
      <c r="A38" s="9" t="s">
        <v>56</v>
      </c>
      <c r="B38" s="58" t="s">
        <v>42</v>
      </c>
      <c r="C38" s="26"/>
      <c r="D38" s="27"/>
      <c r="E38" s="26"/>
      <c r="F38" s="26"/>
      <c r="G38" s="26"/>
      <c r="H38" s="29"/>
    </row>
    <row r="39" spans="1:8" ht="15.5" x14ac:dyDescent="0.35">
      <c r="A39" s="9"/>
      <c r="B39" s="56" t="s">
        <v>9</v>
      </c>
      <c r="C39" s="23"/>
      <c r="D39" s="35"/>
      <c r="E39" s="23"/>
      <c r="F39" s="23"/>
      <c r="G39" s="23"/>
      <c r="H39" s="12"/>
    </row>
    <row r="40" spans="1:8" x14ac:dyDescent="0.35">
      <c r="A40" s="9"/>
      <c r="B40" s="9" t="s">
        <v>27</v>
      </c>
      <c r="C40" s="2" t="s">
        <v>47</v>
      </c>
      <c r="D40" s="50">
        <v>0</v>
      </c>
      <c r="E40" s="2">
        <v>120</v>
      </c>
      <c r="F40" s="30">
        <f>D40*E40</f>
        <v>0</v>
      </c>
      <c r="G40" s="2">
        <f>E40*4</f>
        <v>480</v>
      </c>
      <c r="H40" s="5">
        <f>D40*G40</f>
        <v>0</v>
      </c>
    </row>
    <row r="41" spans="1:8" x14ac:dyDescent="0.35">
      <c r="A41" s="9"/>
      <c r="B41" s="9" t="s">
        <v>28</v>
      </c>
      <c r="C41" s="2" t="s">
        <v>47</v>
      </c>
      <c r="D41" s="50">
        <v>0</v>
      </c>
      <c r="E41" s="2">
        <v>120</v>
      </c>
      <c r="F41" s="30">
        <f>D41*E41</f>
        <v>0</v>
      </c>
      <c r="G41" s="2">
        <f>E41*4</f>
        <v>480</v>
      </c>
      <c r="H41" s="5">
        <f>D41*G41</f>
        <v>0</v>
      </c>
    </row>
    <row r="42" spans="1:8" x14ac:dyDescent="0.35">
      <c r="A42" s="9"/>
      <c r="B42" s="9"/>
      <c r="C42" s="2"/>
      <c r="D42" s="4"/>
      <c r="E42" s="2"/>
      <c r="F42" s="2"/>
      <c r="G42" s="2"/>
      <c r="H42" s="5"/>
    </row>
    <row r="43" spans="1:8" ht="15.5" x14ac:dyDescent="0.35">
      <c r="A43" s="9" t="s">
        <v>57</v>
      </c>
      <c r="B43" s="52" t="s">
        <v>22</v>
      </c>
      <c r="C43" s="26"/>
      <c r="D43" s="27"/>
      <c r="E43" s="26"/>
      <c r="F43" s="26"/>
      <c r="G43" s="26"/>
      <c r="H43" s="29"/>
    </row>
    <row r="44" spans="1:8" x14ac:dyDescent="0.35">
      <c r="A44" s="9"/>
      <c r="B44" s="9" t="s">
        <v>10</v>
      </c>
      <c r="C44" s="15" t="s">
        <v>21</v>
      </c>
      <c r="D44" s="50">
        <v>0</v>
      </c>
      <c r="E44" s="2">
        <v>1200</v>
      </c>
      <c r="F44" s="30">
        <f>D44*E44</f>
        <v>0</v>
      </c>
      <c r="G44" s="2">
        <f>E44*4</f>
        <v>4800</v>
      </c>
      <c r="H44" s="5">
        <f>D44*G44</f>
        <v>0</v>
      </c>
    </row>
    <row r="45" spans="1:8" x14ac:dyDescent="0.35">
      <c r="A45" s="9"/>
      <c r="B45" s="9" t="s">
        <v>11</v>
      </c>
      <c r="C45" s="15" t="s">
        <v>21</v>
      </c>
      <c r="D45" s="50">
        <v>0</v>
      </c>
      <c r="E45" s="2">
        <v>1200</v>
      </c>
      <c r="F45" s="30">
        <f>D45*E45</f>
        <v>0</v>
      </c>
      <c r="G45" s="2">
        <f t="shared" ref="G45:G47" si="1">E45*4</f>
        <v>4800</v>
      </c>
      <c r="H45" s="5">
        <f>D45*G45</f>
        <v>0</v>
      </c>
    </row>
    <row r="46" spans="1:8" x14ac:dyDescent="0.35">
      <c r="A46" s="9"/>
      <c r="B46" s="9" t="s">
        <v>61</v>
      </c>
      <c r="C46" s="15" t="s">
        <v>21</v>
      </c>
      <c r="D46" s="50">
        <v>0</v>
      </c>
      <c r="E46" s="2">
        <v>2400</v>
      </c>
      <c r="F46" s="30">
        <f>D46*E46</f>
        <v>0</v>
      </c>
      <c r="G46" s="2">
        <f t="shared" si="1"/>
        <v>9600</v>
      </c>
      <c r="H46" s="5">
        <f>D46*G46</f>
        <v>0</v>
      </c>
    </row>
    <row r="47" spans="1:8" x14ac:dyDescent="0.35">
      <c r="A47" s="9"/>
      <c r="B47" s="9" t="s">
        <v>62</v>
      </c>
      <c r="C47" s="15" t="s">
        <v>21</v>
      </c>
      <c r="D47" s="50">
        <v>0</v>
      </c>
      <c r="E47" s="2">
        <v>2400</v>
      </c>
      <c r="F47" s="30">
        <f>D47*E47</f>
        <v>0</v>
      </c>
      <c r="G47" s="2">
        <f t="shared" si="1"/>
        <v>9600</v>
      </c>
      <c r="H47" s="5">
        <f>D47*G47</f>
        <v>0</v>
      </c>
    </row>
    <row r="48" spans="1:8" x14ac:dyDescent="0.35">
      <c r="A48" s="9"/>
      <c r="B48" s="13"/>
      <c r="C48" s="2"/>
      <c r="D48" s="4"/>
      <c r="E48" s="2"/>
      <c r="F48" s="2"/>
      <c r="G48" s="2"/>
      <c r="H48" s="5"/>
    </row>
    <row r="49" spans="1:8" ht="15.5" x14ac:dyDescent="0.35">
      <c r="A49" s="9" t="s">
        <v>51</v>
      </c>
      <c r="B49" s="58" t="s">
        <v>69</v>
      </c>
      <c r="C49" s="26"/>
      <c r="D49" s="27"/>
      <c r="E49" s="26"/>
      <c r="F49" s="26"/>
      <c r="G49" s="26"/>
      <c r="H49" s="29"/>
    </row>
    <row r="50" spans="1:8" x14ac:dyDescent="0.35">
      <c r="A50" s="9"/>
      <c r="B50" s="9" t="s">
        <v>5</v>
      </c>
      <c r="C50" s="2" t="s">
        <v>21</v>
      </c>
      <c r="D50" s="50">
        <v>0</v>
      </c>
      <c r="E50" s="23"/>
      <c r="F50" s="23"/>
      <c r="G50" s="23"/>
      <c r="H50" s="12"/>
    </row>
    <row r="51" spans="1:8" x14ac:dyDescent="0.35">
      <c r="A51" s="9"/>
      <c r="B51" s="9" t="s">
        <v>72</v>
      </c>
      <c r="C51" s="2" t="s">
        <v>21</v>
      </c>
      <c r="D51" s="50">
        <v>0</v>
      </c>
      <c r="E51" s="23"/>
      <c r="F51" s="23"/>
      <c r="G51" s="23"/>
      <c r="H51" s="12"/>
    </row>
    <row r="52" spans="1:8" x14ac:dyDescent="0.35">
      <c r="A52" s="9"/>
      <c r="B52" s="7" t="s">
        <v>73</v>
      </c>
      <c r="C52" s="2" t="s">
        <v>21</v>
      </c>
      <c r="D52" s="50">
        <v>0</v>
      </c>
      <c r="E52" s="23"/>
      <c r="F52" s="23"/>
      <c r="G52" s="23"/>
      <c r="H52" s="36"/>
    </row>
    <row r="53" spans="1:8" ht="43.5" x14ac:dyDescent="0.35">
      <c r="A53" s="9"/>
      <c r="B53" s="40" t="s">
        <v>75</v>
      </c>
      <c r="C53" s="2" t="s">
        <v>74</v>
      </c>
      <c r="D53" s="50">
        <v>0</v>
      </c>
      <c r="E53" s="2">
        <v>10</v>
      </c>
      <c r="F53" s="30">
        <f>D53*E53</f>
        <v>0</v>
      </c>
      <c r="G53" s="2">
        <f>10*4</f>
        <v>40</v>
      </c>
      <c r="H53" s="5">
        <f>D53*G53</f>
        <v>0</v>
      </c>
    </row>
    <row r="54" spans="1:8" x14ac:dyDescent="0.35">
      <c r="A54" s="9"/>
      <c r="B54" s="7"/>
      <c r="C54" s="2"/>
      <c r="D54" s="22"/>
      <c r="E54" s="2"/>
      <c r="F54" s="30"/>
      <c r="G54" s="2"/>
      <c r="H54" s="5"/>
    </row>
    <row r="55" spans="1:8" ht="15.5" x14ac:dyDescent="0.35">
      <c r="A55" s="9" t="s">
        <v>87</v>
      </c>
      <c r="B55" s="52" t="s">
        <v>13</v>
      </c>
      <c r="C55" s="26"/>
      <c r="D55" s="59"/>
      <c r="E55" s="26"/>
      <c r="F55" s="26"/>
      <c r="G55" s="26"/>
      <c r="H55" s="34"/>
    </row>
    <row r="56" spans="1:8" ht="29" x14ac:dyDescent="0.35">
      <c r="A56" s="2"/>
      <c r="B56" s="40" t="s">
        <v>89</v>
      </c>
      <c r="C56" s="15" t="s">
        <v>90</v>
      </c>
      <c r="D56" s="50">
        <v>0</v>
      </c>
      <c r="E56" s="23"/>
      <c r="F56" s="43"/>
      <c r="G56" s="15">
        <v>1</v>
      </c>
      <c r="H56" s="11">
        <f>D56*G56</f>
        <v>0</v>
      </c>
    </row>
    <row r="57" spans="1:8" ht="29" x14ac:dyDescent="0.35">
      <c r="A57" s="2"/>
      <c r="B57" s="40" t="s">
        <v>91</v>
      </c>
      <c r="C57" s="21" t="s">
        <v>99</v>
      </c>
      <c r="D57" s="50">
        <v>0</v>
      </c>
      <c r="E57" s="23"/>
      <c r="F57" s="43"/>
      <c r="G57" s="15">
        <v>1</v>
      </c>
      <c r="H57" s="11">
        <f>D57*G57</f>
        <v>0</v>
      </c>
    </row>
    <row r="58" spans="1:8" x14ac:dyDescent="0.35">
      <c r="A58" s="9"/>
      <c r="B58" s="7" t="s">
        <v>86</v>
      </c>
      <c r="C58" s="2" t="s">
        <v>29</v>
      </c>
      <c r="D58" s="50">
        <v>0</v>
      </c>
      <c r="E58" s="2">
        <v>48</v>
      </c>
      <c r="F58" s="30">
        <f>D58*E58</f>
        <v>0</v>
      </c>
      <c r="G58" s="2">
        <f>E58*4</f>
        <v>192</v>
      </c>
      <c r="H58" s="5">
        <f>D58*G58</f>
        <v>0</v>
      </c>
    </row>
    <row r="59" spans="1:8" x14ac:dyDescent="0.35">
      <c r="A59" s="9"/>
      <c r="B59" s="7"/>
      <c r="C59" s="2"/>
      <c r="D59" s="4"/>
      <c r="E59" s="2"/>
      <c r="F59" s="2"/>
      <c r="G59" s="2"/>
      <c r="H59" s="5"/>
    </row>
    <row r="60" spans="1:8" ht="15.5" x14ac:dyDescent="0.35">
      <c r="A60" s="9" t="s">
        <v>54</v>
      </c>
      <c r="B60" s="52" t="s">
        <v>70</v>
      </c>
      <c r="C60" s="26"/>
      <c r="D60" s="27"/>
      <c r="E60" s="26"/>
      <c r="F60" s="26"/>
      <c r="G60" s="26"/>
      <c r="H60" s="29"/>
    </row>
    <row r="61" spans="1:8" ht="29" x14ac:dyDescent="0.35">
      <c r="A61" s="9"/>
      <c r="B61" s="40" t="s">
        <v>82</v>
      </c>
      <c r="C61" s="23"/>
      <c r="D61" s="60"/>
      <c r="E61" s="23"/>
      <c r="F61" s="43"/>
      <c r="G61" s="23"/>
      <c r="H61" s="12"/>
    </row>
    <row r="62" spans="1:8" x14ac:dyDescent="0.35">
      <c r="A62" s="9"/>
      <c r="B62" s="40" t="s">
        <v>84</v>
      </c>
      <c r="C62" s="2" t="s">
        <v>21</v>
      </c>
      <c r="D62" s="50"/>
      <c r="E62" s="23"/>
      <c r="F62" s="43"/>
      <c r="G62" s="23"/>
      <c r="H62" s="12"/>
    </row>
    <row r="63" spans="1:8" x14ac:dyDescent="0.35">
      <c r="A63" s="9"/>
      <c r="B63" s="40" t="s">
        <v>85</v>
      </c>
      <c r="C63" s="2" t="s">
        <v>21</v>
      </c>
      <c r="D63" s="50"/>
      <c r="E63" s="23"/>
      <c r="F63" s="43"/>
      <c r="G63" s="23"/>
      <c r="H63" s="12"/>
    </row>
    <row r="64" spans="1:8" x14ac:dyDescent="0.35">
      <c r="A64" s="9"/>
      <c r="B64" s="40" t="s">
        <v>7</v>
      </c>
      <c r="C64" s="2" t="s">
        <v>21</v>
      </c>
      <c r="D64" s="50"/>
      <c r="E64" s="23"/>
      <c r="F64" s="43"/>
      <c r="G64" s="23"/>
      <c r="H64" s="12"/>
    </row>
    <row r="65" spans="1:8" ht="29" x14ac:dyDescent="0.35">
      <c r="A65" s="9"/>
      <c r="B65" s="40" t="s">
        <v>83</v>
      </c>
      <c r="C65" s="15" t="s">
        <v>71</v>
      </c>
      <c r="D65" s="50">
        <v>0</v>
      </c>
      <c r="E65" s="2">
        <v>10</v>
      </c>
      <c r="F65" s="30">
        <f>D65*E65</f>
        <v>0</v>
      </c>
      <c r="G65" s="2">
        <f>E65*4</f>
        <v>40</v>
      </c>
      <c r="H65" s="5">
        <f>D65*G65</f>
        <v>0</v>
      </c>
    </row>
    <row r="66" spans="1:8" x14ac:dyDescent="0.35">
      <c r="A66" s="9"/>
      <c r="B66" s="40"/>
      <c r="C66" s="15"/>
      <c r="D66" s="50"/>
      <c r="E66" s="2"/>
      <c r="F66" s="30"/>
      <c r="G66" s="2"/>
      <c r="H66" s="5"/>
    </row>
    <row r="67" spans="1:8" ht="15.5" x14ac:dyDescent="0.35">
      <c r="A67" s="9" t="s">
        <v>54</v>
      </c>
      <c r="B67" s="52" t="s">
        <v>92</v>
      </c>
      <c r="C67" s="26"/>
      <c r="D67" s="27"/>
      <c r="E67" s="26"/>
      <c r="F67" s="26"/>
      <c r="G67" s="26"/>
      <c r="H67" s="29"/>
    </row>
    <row r="68" spans="1:8" ht="29" x14ac:dyDescent="0.35">
      <c r="A68" s="9"/>
      <c r="B68" s="40" t="s">
        <v>101</v>
      </c>
      <c r="C68" s="15" t="s">
        <v>100</v>
      </c>
      <c r="D68" s="50">
        <v>0</v>
      </c>
      <c r="E68" s="23"/>
      <c r="F68" s="43"/>
      <c r="G68" s="2">
        <v>1</v>
      </c>
      <c r="H68" s="5">
        <f>D68*G68</f>
        <v>0</v>
      </c>
    </row>
    <row r="69" spans="1:8" x14ac:dyDescent="0.35">
      <c r="A69" s="9"/>
      <c r="B69" s="7"/>
      <c r="C69" s="2"/>
      <c r="D69" s="22"/>
      <c r="E69" s="51"/>
      <c r="F69" s="51"/>
      <c r="G69" s="18"/>
      <c r="H69" s="18"/>
    </row>
    <row r="70" spans="1:8" ht="15.5" x14ac:dyDescent="0.35">
      <c r="A70" s="9" t="s">
        <v>53</v>
      </c>
      <c r="B70" s="52" t="s">
        <v>95</v>
      </c>
      <c r="C70" s="26"/>
      <c r="D70" s="54"/>
      <c r="E70" s="26"/>
      <c r="F70" s="26"/>
      <c r="G70" s="26"/>
      <c r="H70" s="39"/>
    </row>
    <row r="71" spans="1:8" x14ac:dyDescent="0.35">
      <c r="A71" s="9"/>
      <c r="B71" s="61" t="s">
        <v>30</v>
      </c>
      <c r="C71" s="23"/>
      <c r="D71" s="41"/>
      <c r="E71" s="36"/>
      <c r="F71" s="36"/>
      <c r="G71" s="36"/>
      <c r="H71" s="36"/>
    </row>
    <row r="72" spans="1:8" x14ac:dyDescent="0.35">
      <c r="A72" s="9"/>
      <c r="B72" s="7" t="s">
        <v>23</v>
      </c>
      <c r="C72" s="15" t="s">
        <v>44</v>
      </c>
      <c r="D72" s="50">
        <v>0</v>
      </c>
      <c r="E72" s="41"/>
      <c r="F72" s="23"/>
      <c r="G72" s="45">
        <v>25000</v>
      </c>
      <c r="H72" s="5">
        <f>D72*G72</f>
        <v>0</v>
      </c>
    </row>
    <row r="73" spans="1:8" ht="29" x14ac:dyDescent="0.35">
      <c r="A73" s="9"/>
      <c r="B73" s="40" t="s">
        <v>24</v>
      </c>
      <c r="C73" s="15" t="s">
        <v>45</v>
      </c>
      <c r="D73" s="50">
        <v>0</v>
      </c>
      <c r="E73" s="36"/>
      <c r="F73" s="23"/>
      <c r="G73" s="15">
        <v>400</v>
      </c>
      <c r="H73" s="5">
        <f>D73*G73</f>
        <v>0</v>
      </c>
    </row>
    <row r="74" spans="1:8" x14ac:dyDescent="0.35">
      <c r="A74" s="2"/>
      <c r="B74" s="61" t="s">
        <v>36</v>
      </c>
      <c r="C74" s="23"/>
      <c r="D74" s="41"/>
      <c r="E74" s="23"/>
      <c r="F74" s="23"/>
      <c r="G74" s="23"/>
      <c r="H74" s="36"/>
    </row>
    <row r="75" spans="1:8" x14ac:dyDescent="0.35">
      <c r="A75" s="9"/>
      <c r="B75" s="7" t="s">
        <v>39</v>
      </c>
      <c r="C75" s="15" t="s">
        <v>44</v>
      </c>
      <c r="D75" s="50">
        <v>0</v>
      </c>
      <c r="E75" s="36"/>
      <c r="F75" s="23"/>
      <c r="G75" s="45">
        <v>25000</v>
      </c>
      <c r="H75" s="5">
        <f>D75*G75</f>
        <v>0</v>
      </c>
    </row>
    <row r="76" spans="1:8" x14ac:dyDescent="0.35">
      <c r="A76" s="9"/>
      <c r="B76" s="40" t="s">
        <v>43</v>
      </c>
      <c r="C76" s="15" t="s">
        <v>45</v>
      </c>
      <c r="D76" s="50">
        <v>0</v>
      </c>
      <c r="E76" s="36"/>
      <c r="F76" s="23"/>
      <c r="G76" s="15">
        <v>400</v>
      </c>
      <c r="H76" s="5">
        <f>D76*G76</f>
        <v>0</v>
      </c>
    </row>
    <row r="77" spans="1:8" x14ac:dyDescent="0.35">
      <c r="A77" s="2"/>
      <c r="B77" s="40"/>
      <c r="C77" s="15"/>
      <c r="D77" s="18"/>
      <c r="E77" s="18"/>
      <c r="F77" s="18"/>
      <c r="G77" s="18"/>
      <c r="H77" s="18"/>
    </row>
    <row r="78" spans="1:8" ht="15.5" x14ac:dyDescent="0.35">
      <c r="A78" s="9" t="s">
        <v>53</v>
      </c>
      <c r="B78" s="52" t="s">
        <v>96</v>
      </c>
      <c r="C78" s="26"/>
      <c r="D78" s="54"/>
      <c r="E78" s="26"/>
      <c r="F78" s="26"/>
      <c r="G78" s="26"/>
      <c r="H78" s="29"/>
    </row>
    <row r="79" spans="1:8" x14ac:dyDescent="0.35">
      <c r="A79" s="9"/>
      <c r="B79" s="7" t="s">
        <v>23</v>
      </c>
      <c r="C79" s="15" t="s">
        <v>44</v>
      </c>
      <c r="D79" s="50">
        <v>0</v>
      </c>
      <c r="E79" s="31">
        <v>25000</v>
      </c>
      <c r="F79" s="30">
        <f>D79*E79</f>
        <v>0</v>
      </c>
      <c r="G79" s="31">
        <f>E79*4</f>
        <v>100000</v>
      </c>
      <c r="H79" s="5">
        <f>D79*G79</f>
        <v>0</v>
      </c>
    </row>
    <row r="80" spans="1:8" x14ac:dyDescent="0.35">
      <c r="A80" s="9"/>
      <c r="B80" s="7"/>
      <c r="C80" s="15"/>
      <c r="D80" s="22"/>
      <c r="E80" s="18"/>
      <c r="F80" s="18"/>
      <c r="G80" s="18"/>
      <c r="H80" s="18"/>
    </row>
    <row r="81" spans="1:8" ht="15.5" x14ac:dyDescent="0.35">
      <c r="A81" s="9" t="s">
        <v>54</v>
      </c>
      <c r="B81" s="52" t="s">
        <v>97</v>
      </c>
      <c r="C81" s="26"/>
      <c r="D81" s="59"/>
      <c r="E81" s="26"/>
      <c r="F81" s="26"/>
      <c r="G81" s="26"/>
      <c r="H81" s="29"/>
    </row>
    <row r="82" spans="1:8" x14ac:dyDescent="0.35">
      <c r="A82" s="9"/>
      <c r="B82" s="40" t="s">
        <v>93</v>
      </c>
      <c r="C82" s="15" t="s">
        <v>60</v>
      </c>
      <c r="D82" s="50">
        <v>0</v>
      </c>
      <c r="E82" s="2">
        <v>60</v>
      </c>
      <c r="F82" s="30">
        <f>D82*E82</f>
        <v>0</v>
      </c>
      <c r="G82" s="2">
        <f>E82*4</f>
        <v>240</v>
      </c>
      <c r="H82" s="5">
        <f>D82*G82</f>
        <v>0</v>
      </c>
    </row>
    <row r="83" spans="1:8" ht="29" x14ac:dyDescent="0.35">
      <c r="A83" s="9"/>
      <c r="B83" s="40" t="s">
        <v>94</v>
      </c>
      <c r="C83" s="15" t="s">
        <v>29</v>
      </c>
      <c r="D83" s="50">
        <v>0</v>
      </c>
      <c r="E83" s="2">
        <v>120</v>
      </c>
      <c r="F83" s="30">
        <f>D83*E83</f>
        <v>0</v>
      </c>
      <c r="G83" s="23"/>
      <c r="H83" s="12"/>
    </row>
    <row r="84" spans="1:8" x14ac:dyDescent="0.35">
      <c r="A84" s="9"/>
      <c r="B84" s="14" t="s">
        <v>17</v>
      </c>
      <c r="C84" s="15" t="s">
        <v>46</v>
      </c>
      <c r="D84" s="50">
        <v>0</v>
      </c>
      <c r="E84" s="2">
        <v>12</v>
      </c>
      <c r="F84" s="30">
        <f>D84*E84</f>
        <v>0</v>
      </c>
      <c r="G84" s="2">
        <f t="shared" ref="G84:G85" si="2">E84*4</f>
        <v>48</v>
      </c>
      <c r="H84" s="5">
        <f>D84*G84</f>
        <v>0</v>
      </c>
    </row>
    <row r="85" spans="1:8" x14ac:dyDescent="0.35">
      <c r="A85" s="9"/>
      <c r="B85" s="14" t="s">
        <v>81</v>
      </c>
      <c r="C85" s="15" t="s">
        <v>46</v>
      </c>
      <c r="D85" s="50">
        <v>0</v>
      </c>
      <c r="E85" s="2">
        <v>12</v>
      </c>
      <c r="F85" s="30">
        <f>D85*E85</f>
        <v>0</v>
      </c>
      <c r="G85" s="2">
        <f t="shared" si="2"/>
        <v>48</v>
      </c>
      <c r="H85" s="5">
        <f>D85*G85</f>
        <v>0</v>
      </c>
    </row>
    <row r="86" spans="1:8" x14ac:dyDescent="0.35">
      <c r="A86" s="9"/>
      <c r="B86" s="14"/>
      <c r="C86" s="15"/>
      <c r="D86" s="50"/>
      <c r="E86" s="2"/>
      <c r="F86" s="30"/>
      <c r="G86" s="2"/>
      <c r="H86" s="5"/>
    </row>
    <row r="87" spans="1:8" ht="15.5" x14ac:dyDescent="0.35">
      <c r="A87" s="9" t="s">
        <v>54</v>
      </c>
      <c r="B87" s="52" t="s">
        <v>98</v>
      </c>
      <c r="C87" s="26"/>
      <c r="D87" s="26"/>
      <c r="E87" s="26"/>
      <c r="F87" s="26"/>
      <c r="G87" s="26"/>
      <c r="H87" s="29"/>
    </row>
    <row r="88" spans="1:8" x14ac:dyDescent="0.35">
      <c r="A88" s="2"/>
      <c r="B88" s="14" t="s">
        <v>25</v>
      </c>
      <c r="C88" s="15" t="s">
        <v>44</v>
      </c>
      <c r="D88" s="50">
        <v>0</v>
      </c>
      <c r="E88" s="31">
        <v>12000</v>
      </c>
      <c r="F88" s="30">
        <f>D88*E88</f>
        <v>0</v>
      </c>
      <c r="G88" s="31">
        <f>E88*4</f>
        <v>48000</v>
      </c>
      <c r="H88" s="5">
        <f>D88*G88</f>
        <v>0</v>
      </c>
    </row>
    <row r="89" spans="1:8" ht="15" thickBot="1" x14ac:dyDescent="0.4"/>
    <row r="90" spans="1:8" ht="19" thickBot="1" x14ac:dyDescent="0.4">
      <c r="B90" s="62" t="s">
        <v>15</v>
      </c>
      <c r="C90" s="46"/>
      <c r="D90" s="47"/>
      <c r="E90" s="47"/>
      <c r="F90" s="64">
        <v>0</v>
      </c>
      <c r="G90" s="47"/>
      <c r="H90" s="42">
        <v>0</v>
      </c>
    </row>
    <row r="91" spans="1:8" ht="19" thickBot="1" x14ac:dyDescent="0.4">
      <c r="B91" s="63" t="s">
        <v>12</v>
      </c>
      <c r="C91" s="48"/>
      <c r="D91" s="47"/>
      <c r="E91" s="47"/>
      <c r="F91" s="64">
        <v>0</v>
      </c>
      <c r="G91" s="47"/>
      <c r="H91" s="49">
        <v>0</v>
      </c>
    </row>
    <row r="92" spans="1:8" ht="19" thickBot="1" x14ac:dyDescent="0.4">
      <c r="B92" s="63" t="s">
        <v>14</v>
      </c>
      <c r="C92" s="48"/>
      <c r="D92" s="47"/>
      <c r="E92" s="47"/>
      <c r="F92" s="64">
        <v>0</v>
      </c>
      <c r="G92" s="47"/>
      <c r="H92" s="49">
        <v>0</v>
      </c>
    </row>
  </sheetData>
  <phoneticPr fontId="8" type="noConversion"/>
  <printOptions horizontalCentered="1" verticalCentered="1"/>
  <pageMargins left="0.25" right="0.25" top="0.75" bottom="0.75" header="0.3" footer="0.3"/>
  <pageSetup paperSize="9" scale="39" orientation="portrait" r:id="rId1"/>
  <headerFooter>
    <oddHeader>&amp;C&amp;"-,Gras"&amp;14Tableau de décomposition des prix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EDEF8699675447BA4BD6E39523BE5C" ma:contentTypeVersion="0" ma:contentTypeDescription="Crée un document." ma:contentTypeScope="" ma:versionID="c2cbe02b30ed8f1dcff2006b27c0ef8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0ab8c2d387793a943bfd809cf331a9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B7A7BE-857E-48B3-989D-2370E01490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56D3C1-47CC-4F01-AE31-5A5634794F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833E5C3-DC92-46F6-8DC3-F07064E4AF44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NEW-DDP-0925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Patricia ERNO</dc:creator>
  <cp:keywords/>
  <dc:description/>
  <cp:lastModifiedBy>RAFFRAY Claire</cp:lastModifiedBy>
  <cp:revision/>
  <cp:lastPrinted>2025-09-22T08:04:41Z</cp:lastPrinted>
  <dcterms:created xsi:type="dcterms:W3CDTF">2013-09-18T09:04:45Z</dcterms:created>
  <dcterms:modified xsi:type="dcterms:W3CDTF">2025-09-24T09:29:49Z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0x0101006EEDEF8699675447BA4BD6E39523BE5C</vt:lpwstr>
  </property>
  <property fmtid="{D5CDD505-2E9C-101B-9397-08002B2CF9AE}" pid="3" name="IsMyDocuments">
    <vt:bool>true</vt:bool>
  </property>
  <property fmtid="{D5CDD505-2E9C-101B-9397-08002B2CF9AE}" pid="4" name="MSIP_Label_98ce3bfb-fff1-481a-835b-0a342757958d_Enabled">
    <vt:lpwstr>true</vt:lpwstr>
  </property>
  <property fmtid="{D5CDD505-2E9C-101B-9397-08002B2CF9AE}" pid="5" name="MSIP_Label_98ce3bfb-fff1-481a-835b-0a342757958d_SetDate">
    <vt:lpwstr>2025-04-28T14:52:08Z</vt:lpwstr>
  </property>
  <property fmtid="{D5CDD505-2E9C-101B-9397-08002B2CF9AE}" pid="6" name="MSIP_Label_98ce3bfb-fff1-481a-835b-0a342757958d_Method">
    <vt:lpwstr>Standard</vt:lpwstr>
  </property>
  <property fmtid="{D5CDD505-2E9C-101B-9397-08002B2CF9AE}" pid="7" name="MSIP_Label_98ce3bfb-fff1-481a-835b-0a342757958d_Name">
    <vt:lpwstr>C0 - Public</vt:lpwstr>
  </property>
  <property fmtid="{D5CDD505-2E9C-101B-9397-08002B2CF9AE}" pid="8" name="MSIP_Label_98ce3bfb-fff1-481a-835b-0a342757958d_SiteId">
    <vt:lpwstr>cb6c2492-4a85-4b15-85a1-ed94d47e5849</vt:lpwstr>
  </property>
  <property fmtid="{D5CDD505-2E9C-101B-9397-08002B2CF9AE}" pid="9" name="MSIP_Label_98ce3bfb-fff1-481a-835b-0a342757958d_ActionId">
    <vt:lpwstr>5bc7face-4288-4b26-bcc2-23955e87d76c</vt:lpwstr>
  </property>
  <property fmtid="{D5CDD505-2E9C-101B-9397-08002B2CF9AE}" pid="10" name="MSIP_Label_98ce3bfb-fff1-481a-835b-0a342757958d_ContentBits">
    <vt:lpwstr>0</vt:lpwstr>
  </property>
  <property fmtid="{D5CDD505-2E9C-101B-9397-08002B2CF9AE}" pid="11" name="MSIP_Label_98ce3bfb-fff1-481a-835b-0a342757958d_Tag">
    <vt:lpwstr>10, 3, 0, 1</vt:lpwstr>
  </property>
</Properties>
</file>